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68" i="1" l="1"/>
  <c r="E69" i="1" s="1"/>
  <c r="C68" i="1"/>
  <c r="C69" i="1" s="1"/>
  <c r="E66" i="1"/>
  <c r="D66" i="1"/>
  <c r="E60" i="1"/>
  <c r="D60" i="1"/>
  <c r="D68" i="1" s="1"/>
  <c r="D69" i="1" s="1"/>
  <c r="C60" i="1"/>
  <c r="D54" i="1"/>
  <c r="D55" i="1" s="1"/>
  <c r="E46" i="1"/>
  <c r="E54" i="1" s="1"/>
  <c r="E55" i="1" s="1"/>
  <c r="D46" i="1"/>
  <c r="C46" i="1"/>
  <c r="C54" i="1" s="1"/>
  <c r="C55" i="1" s="1"/>
  <c r="E37" i="1"/>
  <c r="D37" i="1"/>
  <c r="C37" i="1"/>
  <c r="E34" i="1"/>
  <c r="E41" i="1" s="1"/>
  <c r="D34" i="1"/>
  <c r="D41" i="1" s="1"/>
  <c r="C34" i="1"/>
  <c r="C41" i="1" s="1"/>
  <c r="E26" i="1"/>
  <c r="D26" i="1"/>
  <c r="C26" i="1"/>
  <c r="E18" i="1"/>
  <c r="D18" i="1"/>
  <c r="E16" i="1"/>
  <c r="D16" i="1"/>
  <c r="E12" i="1"/>
  <c r="D12" i="1"/>
  <c r="C12" i="1"/>
  <c r="E7" i="1"/>
  <c r="E20" i="1" s="1"/>
  <c r="E21" i="1" s="1"/>
  <c r="E22" i="1" s="1"/>
  <c r="E30" i="1" s="1"/>
  <c r="D7" i="1"/>
  <c r="D20" i="1" s="1"/>
  <c r="C7" i="1"/>
  <c r="C20" i="1" s="1"/>
  <c r="C21" i="1" s="1"/>
  <c r="C22" i="1" s="1"/>
  <c r="C30" i="1" s="1"/>
  <c r="D21" i="1" l="1"/>
  <c r="D22" i="1" s="1"/>
  <c r="D30" i="1" s="1"/>
</calcChain>
</file>

<file path=xl/sharedStrings.xml><?xml version="1.0" encoding="utf-8"?>
<sst xmlns="http://schemas.openxmlformats.org/spreadsheetml/2006/main" count="61" uniqueCount="42">
  <si>
    <t>UNIVERSIDAD POLITECNICA DE JUVENTINO ROSAS
Balance Presupuestario - LDF
al 31 de Diciembre de 2016
PESOS</t>
  </si>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</sst>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0"/>
      <color rgb="FFFF0000"/>
      <name val="Arial"/>
      <family val="2"/>
    </font>
    <font>
      <sz val="8"/>
      <color rgb="FFC00000"/>
      <name val="Arial"/>
      <family val="2"/>
    </font>
    <font>
      <sz val="8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4" fontId="2" fillId="0" borderId="0" xfId="0" applyNumberFormat="1" applyFont="1" applyFill="1"/>
    <xf numFmtId="4" fontId="2" fillId="3" borderId="13" xfId="0" applyNumberFormat="1" applyFont="1" applyFill="1" applyBorder="1" applyAlignment="1">
      <alignment vertical="center"/>
    </xf>
    <xf numFmtId="4" fontId="7" fillId="0" borderId="0" xfId="0" applyNumberFormat="1" applyFont="1" applyFill="1"/>
    <xf numFmtId="4" fontId="2" fillId="0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55" workbookViewId="0">
      <selection activeCell="B80" sqref="B80"/>
    </sheetView>
  </sheetViews>
  <sheetFormatPr baseColWidth="10" defaultRowHeight="11.25" x14ac:dyDescent="0.2"/>
  <cols>
    <col min="1" max="1" width="0.85546875" style="5" customWidth="1"/>
    <col min="2" max="2" width="77.85546875" style="5" customWidth="1"/>
    <col min="3" max="5" width="14.42578125" style="5" customWidth="1"/>
    <col min="6" max="7" width="11.42578125" style="4"/>
    <col min="8" max="8" width="10.85546875" style="4" bestFit="1" customWidth="1"/>
    <col min="9" max="9" width="11.42578125" style="4" bestFit="1" customWidth="1"/>
    <col min="10" max="10" width="11.42578125" style="4"/>
    <col min="11" max="16384" width="11.42578125" style="5"/>
  </cols>
  <sheetData>
    <row r="1" spans="1:10" ht="12.75" customHeight="1" x14ac:dyDescent="0.2">
      <c r="A1" s="1" t="s">
        <v>0</v>
      </c>
      <c r="B1" s="2"/>
      <c r="C1" s="2"/>
      <c r="D1" s="2"/>
      <c r="E1" s="3"/>
    </row>
    <row r="2" spans="1:10" ht="12.75" customHeight="1" x14ac:dyDescent="0.2">
      <c r="A2" s="6"/>
      <c r="B2" s="7"/>
      <c r="C2" s="7"/>
      <c r="D2" s="7"/>
      <c r="E2" s="8"/>
    </row>
    <row r="3" spans="1:10" ht="12.75" customHeight="1" x14ac:dyDescent="0.2">
      <c r="A3" s="6"/>
      <c r="B3" s="7"/>
      <c r="C3" s="7"/>
      <c r="D3" s="7"/>
      <c r="E3" s="8"/>
    </row>
    <row r="4" spans="1:10" ht="12.75" customHeight="1" x14ac:dyDescent="0.2">
      <c r="A4" s="9"/>
      <c r="B4" s="10"/>
      <c r="C4" s="10"/>
      <c r="D4" s="10"/>
      <c r="E4" s="11"/>
    </row>
    <row r="5" spans="1:10" ht="22.5" x14ac:dyDescent="0.2">
      <c r="A5" s="12" t="s">
        <v>1</v>
      </c>
      <c r="B5" s="13"/>
      <c r="C5" s="14" t="s">
        <v>2</v>
      </c>
      <c r="D5" s="14" t="s">
        <v>3</v>
      </c>
      <c r="E5" s="14" t="s">
        <v>4</v>
      </c>
    </row>
    <row r="6" spans="1:10" ht="5.0999999999999996" customHeight="1" x14ac:dyDescent="0.2">
      <c r="A6" s="15"/>
      <c r="B6" s="16"/>
      <c r="C6" s="17"/>
      <c r="D6" s="17"/>
      <c r="E6" s="17"/>
    </row>
    <row r="7" spans="1:10" x14ac:dyDescent="0.2">
      <c r="A7" s="18"/>
      <c r="B7" s="19" t="s">
        <v>5</v>
      </c>
      <c r="C7" s="20">
        <f>SUM(C8:C10)</f>
        <v>22497545.579999998</v>
      </c>
      <c r="D7" s="20">
        <f t="shared" ref="D7:E7" si="0">SUM(D8:D10)</f>
        <v>63155608.870000005</v>
      </c>
      <c r="E7" s="20">
        <f t="shared" si="0"/>
        <v>63155608.870000005</v>
      </c>
    </row>
    <row r="8" spans="1:10" x14ac:dyDescent="0.2">
      <c r="A8" s="18"/>
      <c r="B8" s="21" t="s">
        <v>6</v>
      </c>
      <c r="C8" s="22">
        <v>22497545.579999998</v>
      </c>
      <c r="D8" s="22">
        <v>32314504.690000001</v>
      </c>
      <c r="E8" s="22">
        <v>32314504.690000001</v>
      </c>
    </row>
    <row r="9" spans="1:10" x14ac:dyDescent="0.2">
      <c r="A9" s="18"/>
      <c r="B9" s="21" t="s">
        <v>7</v>
      </c>
      <c r="C9" s="22">
        <v>0</v>
      </c>
      <c r="D9" s="22">
        <v>30841104.18</v>
      </c>
      <c r="E9" s="22">
        <v>30841104.18</v>
      </c>
    </row>
    <row r="10" spans="1:10" x14ac:dyDescent="0.2">
      <c r="A10" s="18"/>
      <c r="B10" s="21" t="s">
        <v>8</v>
      </c>
      <c r="C10" s="22"/>
      <c r="D10" s="22"/>
      <c r="E10" s="22"/>
    </row>
    <row r="11" spans="1:10" ht="5.0999999999999996" customHeight="1" x14ac:dyDescent="0.2">
      <c r="A11" s="18"/>
      <c r="B11" s="23"/>
      <c r="C11" s="22"/>
      <c r="D11" s="22"/>
      <c r="E11" s="22"/>
    </row>
    <row r="12" spans="1:10" ht="12.75" x14ac:dyDescent="0.2">
      <c r="A12" s="18"/>
      <c r="B12" s="19" t="s">
        <v>9</v>
      </c>
      <c r="C12" s="20">
        <f>SUM(C13:C14)</f>
        <v>22497545.579999998</v>
      </c>
      <c r="D12" s="20">
        <f t="shared" ref="D12:E12" si="1">SUM(D13:D14)</f>
        <v>61312793.149999999</v>
      </c>
      <c r="E12" s="20">
        <f t="shared" si="1"/>
        <v>61231893.969999999</v>
      </c>
      <c r="F12" s="24"/>
    </row>
    <row r="13" spans="1:10" x14ac:dyDescent="0.2">
      <c r="A13" s="18"/>
      <c r="B13" s="21" t="s">
        <v>10</v>
      </c>
      <c r="C13" s="22">
        <v>22497545.579999998</v>
      </c>
      <c r="D13" s="22">
        <v>30525561.879999999</v>
      </c>
      <c r="E13" s="22">
        <v>30473862.699999999</v>
      </c>
      <c r="G13" s="25"/>
      <c r="H13" s="26"/>
      <c r="I13" s="26"/>
      <c r="J13" s="26"/>
    </row>
    <row r="14" spans="1:10" x14ac:dyDescent="0.2">
      <c r="A14" s="18"/>
      <c r="B14" s="21" t="s">
        <v>11</v>
      </c>
      <c r="C14" s="22">
        <v>0</v>
      </c>
      <c r="D14" s="22">
        <v>30787231.27</v>
      </c>
      <c r="E14" s="22">
        <v>30758031.27</v>
      </c>
      <c r="G14" s="25"/>
      <c r="H14" s="26"/>
      <c r="I14" s="26"/>
      <c r="J14" s="26"/>
    </row>
    <row r="15" spans="1:10" ht="5.0999999999999996" customHeight="1" x14ac:dyDescent="0.2">
      <c r="A15" s="18"/>
      <c r="B15" s="23"/>
      <c r="C15" s="22"/>
      <c r="D15" s="22"/>
      <c r="E15" s="22"/>
    </row>
    <row r="16" spans="1:10" ht="12.75" x14ac:dyDescent="0.2">
      <c r="A16" s="18"/>
      <c r="B16" s="19" t="s">
        <v>12</v>
      </c>
      <c r="C16" s="27"/>
      <c r="D16" s="20">
        <f>SUM(D17:D18)</f>
        <v>1099890.33</v>
      </c>
      <c r="E16" s="20">
        <f>SUM(E17:E18)</f>
        <v>1099890.33</v>
      </c>
      <c r="F16" s="24"/>
      <c r="H16" s="28"/>
      <c r="I16" s="28"/>
    </row>
    <row r="17" spans="1:5" s="5" customFormat="1" x14ac:dyDescent="0.2">
      <c r="A17" s="18"/>
      <c r="B17" s="21" t="s">
        <v>13</v>
      </c>
      <c r="C17" s="27"/>
      <c r="D17" s="22">
        <v>425682.28</v>
      </c>
      <c r="E17" s="22">
        <v>425682.28</v>
      </c>
    </row>
    <row r="18" spans="1:5" s="5" customFormat="1" x14ac:dyDescent="0.2">
      <c r="A18" s="18"/>
      <c r="B18" s="21" t="s">
        <v>14</v>
      </c>
      <c r="C18" s="27"/>
      <c r="D18" s="29">
        <f>1476204-801995.95</f>
        <v>674208.05</v>
      </c>
      <c r="E18" s="29">
        <f>1476204-801995.95</f>
        <v>674208.05</v>
      </c>
    </row>
    <row r="19" spans="1:5" s="5" customFormat="1" x14ac:dyDescent="0.2">
      <c r="A19" s="18"/>
      <c r="B19" s="23"/>
      <c r="C19" s="22"/>
      <c r="D19" s="22"/>
      <c r="E19" s="22"/>
    </row>
    <row r="20" spans="1:5" s="5" customFormat="1" x14ac:dyDescent="0.2">
      <c r="A20" s="18"/>
      <c r="B20" s="19" t="s">
        <v>15</v>
      </c>
      <c r="C20" s="20">
        <f>C7-C12</f>
        <v>0</v>
      </c>
      <c r="D20" s="20">
        <f>D7-D12+D16</f>
        <v>2942706.0500000063</v>
      </c>
      <c r="E20" s="20">
        <f>E7-E12+E16</f>
        <v>3023605.230000006</v>
      </c>
    </row>
    <row r="21" spans="1:5" s="5" customFormat="1" x14ac:dyDescent="0.2">
      <c r="A21" s="18"/>
      <c r="B21" s="19" t="s">
        <v>16</v>
      </c>
      <c r="C21" s="20">
        <f>C20-C41</f>
        <v>0</v>
      </c>
      <c r="D21" s="20">
        <f t="shared" ref="D21:E21" si="2">D20-D41</f>
        <v>2942706.0500000063</v>
      </c>
      <c r="E21" s="20">
        <f t="shared" si="2"/>
        <v>3023605.230000006</v>
      </c>
    </row>
    <row r="22" spans="1:5" s="5" customFormat="1" ht="22.5" x14ac:dyDescent="0.2">
      <c r="A22" s="18"/>
      <c r="B22" s="19" t="s">
        <v>17</v>
      </c>
      <c r="C22" s="20">
        <f>C21</f>
        <v>0</v>
      </c>
      <c r="D22" s="20">
        <f>D21-D16</f>
        <v>1842815.7200000063</v>
      </c>
      <c r="E22" s="20">
        <f>E21-E16</f>
        <v>1923714.900000006</v>
      </c>
    </row>
    <row r="23" spans="1:5" s="5" customFormat="1" x14ac:dyDescent="0.2">
      <c r="A23" s="18"/>
      <c r="B23" s="23"/>
      <c r="C23" s="22"/>
      <c r="D23" s="22"/>
      <c r="E23" s="22"/>
    </row>
    <row r="24" spans="1:5" s="5" customFormat="1" x14ac:dyDescent="0.2">
      <c r="A24" s="12" t="s">
        <v>18</v>
      </c>
      <c r="B24" s="13"/>
      <c r="C24" s="30" t="s">
        <v>19</v>
      </c>
      <c r="D24" s="30" t="s">
        <v>3</v>
      </c>
      <c r="E24" s="30" t="s">
        <v>20</v>
      </c>
    </row>
    <row r="25" spans="1:5" s="5" customFormat="1" x14ac:dyDescent="0.2">
      <c r="A25" s="18"/>
      <c r="B25" s="23"/>
      <c r="C25" s="22"/>
      <c r="D25" s="22"/>
      <c r="E25" s="22"/>
    </row>
    <row r="26" spans="1:5" s="5" customFormat="1" x14ac:dyDescent="0.2">
      <c r="A26" s="18"/>
      <c r="B26" s="19" t="s">
        <v>21</v>
      </c>
      <c r="C26" s="20">
        <f>SUM(C27:C28)</f>
        <v>0</v>
      </c>
      <c r="D26" s="20">
        <f t="shared" ref="D26:E26" si="3">SUM(D27:D28)</f>
        <v>0</v>
      </c>
      <c r="E26" s="20">
        <f t="shared" si="3"/>
        <v>0</v>
      </c>
    </row>
    <row r="27" spans="1:5" s="5" customFormat="1" x14ac:dyDescent="0.2">
      <c r="A27" s="18"/>
      <c r="B27" s="21" t="s">
        <v>22</v>
      </c>
      <c r="C27" s="22"/>
      <c r="D27" s="22"/>
      <c r="E27" s="22"/>
    </row>
    <row r="28" spans="1:5" s="5" customFormat="1" x14ac:dyDescent="0.2">
      <c r="A28" s="18"/>
      <c r="B28" s="21" t="s">
        <v>23</v>
      </c>
      <c r="C28" s="22"/>
      <c r="D28" s="22"/>
      <c r="E28" s="22"/>
    </row>
    <row r="29" spans="1:5" s="5" customFormat="1" x14ac:dyDescent="0.2">
      <c r="A29" s="18"/>
      <c r="B29" s="23"/>
      <c r="C29" s="22"/>
      <c r="D29" s="22"/>
      <c r="E29" s="22"/>
    </row>
    <row r="30" spans="1:5" s="5" customFormat="1" x14ac:dyDescent="0.2">
      <c r="A30" s="18"/>
      <c r="B30" s="19" t="s">
        <v>24</v>
      </c>
      <c r="C30" s="20">
        <f>C22+C26</f>
        <v>0</v>
      </c>
      <c r="D30" s="20">
        <f>D22+D26</f>
        <v>1842815.7200000063</v>
      </c>
      <c r="E30" s="20">
        <f t="shared" ref="E30" si="4">E22+E26</f>
        <v>1923714.900000006</v>
      </c>
    </row>
    <row r="31" spans="1:5" s="5" customFormat="1" x14ac:dyDescent="0.2">
      <c r="A31" s="18"/>
      <c r="B31" s="23"/>
      <c r="C31" s="22"/>
      <c r="D31" s="22"/>
      <c r="E31" s="22"/>
    </row>
    <row r="32" spans="1:5" s="5" customFormat="1" ht="22.5" x14ac:dyDescent="0.2">
      <c r="A32" s="31" t="s">
        <v>18</v>
      </c>
      <c r="B32" s="31"/>
      <c r="C32" s="32" t="s">
        <v>25</v>
      </c>
      <c r="D32" s="30" t="s">
        <v>3</v>
      </c>
      <c r="E32" s="32" t="s">
        <v>26</v>
      </c>
    </row>
    <row r="33" spans="1:5" s="5" customFormat="1" x14ac:dyDescent="0.2">
      <c r="A33" s="18"/>
      <c r="B33" s="33"/>
      <c r="C33" s="22"/>
      <c r="D33" s="22"/>
      <c r="E33" s="22"/>
    </row>
    <row r="34" spans="1:5" s="5" customFormat="1" x14ac:dyDescent="0.2">
      <c r="A34" s="18"/>
      <c r="B34" s="34" t="s">
        <v>27</v>
      </c>
      <c r="C34" s="20">
        <f>SUM(C35:C36)</f>
        <v>0</v>
      </c>
      <c r="D34" s="20">
        <f t="shared" ref="D34:E34" si="5">SUM(D35:D36)</f>
        <v>0</v>
      </c>
      <c r="E34" s="20">
        <f t="shared" si="5"/>
        <v>0</v>
      </c>
    </row>
    <row r="35" spans="1:5" s="5" customFormat="1" x14ac:dyDescent="0.2">
      <c r="A35" s="18"/>
      <c r="B35" s="21" t="s">
        <v>28</v>
      </c>
      <c r="C35" s="22"/>
      <c r="D35" s="22"/>
      <c r="E35" s="22"/>
    </row>
    <row r="36" spans="1:5" s="5" customFormat="1" x14ac:dyDescent="0.2">
      <c r="A36" s="18"/>
      <c r="B36" s="21" t="s">
        <v>29</v>
      </c>
      <c r="C36" s="22"/>
      <c r="D36" s="22"/>
      <c r="E36" s="22"/>
    </row>
    <row r="37" spans="1:5" s="5" customFormat="1" x14ac:dyDescent="0.2">
      <c r="A37" s="18"/>
      <c r="B37" s="34" t="s">
        <v>30</v>
      </c>
      <c r="C37" s="20">
        <f>SUM(C38:C39)</f>
        <v>0</v>
      </c>
      <c r="D37" s="20">
        <f t="shared" ref="D37:E37" si="6">SUM(D38:D39)</f>
        <v>0</v>
      </c>
      <c r="E37" s="20">
        <f t="shared" si="6"/>
        <v>0</v>
      </c>
    </row>
    <row r="38" spans="1:5" s="5" customFormat="1" x14ac:dyDescent="0.2">
      <c r="A38" s="18"/>
      <c r="B38" s="21" t="s">
        <v>31</v>
      </c>
      <c r="C38" s="22"/>
      <c r="D38" s="22"/>
      <c r="E38" s="22"/>
    </row>
    <row r="39" spans="1:5" s="5" customFormat="1" x14ac:dyDescent="0.2">
      <c r="A39" s="18"/>
      <c r="B39" s="21" t="s">
        <v>32</v>
      </c>
      <c r="C39" s="22"/>
      <c r="D39" s="22"/>
      <c r="E39" s="22"/>
    </row>
    <row r="40" spans="1:5" s="5" customFormat="1" x14ac:dyDescent="0.2">
      <c r="A40" s="18"/>
      <c r="B40" s="33"/>
      <c r="C40" s="22"/>
      <c r="D40" s="22"/>
      <c r="E40" s="22"/>
    </row>
    <row r="41" spans="1:5" s="5" customFormat="1" x14ac:dyDescent="0.2">
      <c r="A41" s="18"/>
      <c r="B41" s="34" t="s">
        <v>33</v>
      </c>
      <c r="C41" s="20">
        <f>C34-C37</f>
        <v>0</v>
      </c>
      <c r="D41" s="20">
        <f t="shared" ref="D41:E41" si="7">D34-D37</f>
        <v>0</v>
      </c>
      <c r="E41" s="20">
        <f t="shared" si="7"/>
        <v>0</v>
      </c>
    </row>
    <row r="42" spans="1:5" s="5" customFormat="1" x14ac:dyDescent="0.2">
      <c r="A42" s="18"/>
      <c r="B42" s="34"/>
      <c r="C42" s="20"/>
      <c r="D42" s="20"/>
      <c r="E42" s="20"/>
    </row>
    <row r="43" spans="1:5" s="5" customFormat="1" ht="22.5" x14ac:dyDescent="0.2">
      <c r="A43" s="31" t="s">
        <v>18</v>
      </c>
      <c r="B43" s="31"/>
      <c r="C43" s="32" t="s">
        <v>25</v>
      </c>
      <c r="D43" s="30" t="s">
        <v>3</v>
      </c>
      <c r="E43" s="32" t="s">
        <v>26</v>
      </c>
    </row>
    <row r="44" spans="1:5" s="5" customFormat="1" x14ac:dyDescent="0.2">
      <c r="A44" s="18"/>
      <c r="B44" s="33"/>
      <c r="C44" s="22"/>
      <c r="D44" s="22"/>
      <c r="E44" s="22"/>
    </row>
    <row r="45" spans="1:5" s="5" customFormat="1" x14ac:dyDescent="0.2">
      <c r="A45" s="18"/>
      <c r="B45" s="33" t="s">
        <v>34</v>
      </c>
      <c r="C45" s="22">
        <v>22497545.579999998</v>
      </c>
      <c r="D45" s="22">
        <v>32314504.690000001</v>
      </c>
      <c r="E45" s="22">
        <v>32314504.690000001</v>
      </c>
    </row>
    <row r="46" spans="1:5" s="5" customFormat="1" x14ac:dyDescent="0.2">
      <c r="A46" s="18"/>
      <c r="B46" s="33" t="s">
        <v>35</v>
      </c>
      <c r="C46" s="22">
        <f>C47-C48</f>
        <v>0</v>
      </c>
      <c r="D46" s="22">
        <f t="shared" ref="D46:E46" si="8">D47-D48</f>
        <v>0</v>
      </c>
      <c r="E46" s="22">
        <f t="shared" si="8"/>
        <v>0</v>
      </c>
    </row>
    <row r="47" spans="1:5" s="5" customFormat="1" x14ac:dyDescent="0.2">
      <c r="A47" s="18"/>
      <c r="B47" s="35" t="s">
        <v>28</v>
      </c>
      <c r="C47" s="22"/>
      <c r="D47" s="22"/>
      <c r="E47" s="22"/>
    </row>
    <row r="48" spans="1:5" s="5" customFormat="1" x14ac:dyDescent="0.2">
      <c r="A48" s="18"/>
      <c r="B48" s="35" t="s">
        <v>31</v>
      </c>
      <c r="C48" s="22"/>
      <c r="D48" s="22"/>
      <c r="E48" s="22"/>
    </row>
    <row r="49" spans="1:5" s="5" customFormat="1" x14ac:dyDescent="0.2">
      <c r="A49" s="18"/>
      <c r="B49" s="33"/>
      <c r="C49" s="22"/>
      <c r="D49" s="22"/>
      <c r="E49" s="22"/>
    </row>
    <row r="50" spans="1:5" s="5" customFormat="1" x14ac:dyDescent="0.2">
      <c r="A50" s="18"/>
      <c r="B50" s="33" t="s">
        <v>10</v>
      </c>
      <c r="C50" s="22">
        <v>22497545.579999998</v>
      </c>
      <c r="D50" s="22">
        <v>30525561.879999999</v>
      </c>
      <c r="E50" s="22">
        <v>30473862.699999999</v>
      </c>
    </row>
    <row r="51" spans="1:5" s="5" customFormat="1" x14ac:dyDescent="0.2">
      <c r="A51" s="18"/>
      <c r="B51" s="33"/>
      <c r="C51" s="22"/>
      <c r="D51" s="22"/>
      <c r="E51" s="22"/>
    </row>
    <row r="52" spans="1:5" s="5" customFormat="1" x14ac:dyDescent="0.2">
      <c r="A52" s="18"/>
      <c r="B52" s="33" t="s">
        <v>13</v>
      </c>
      <c r="C52" s="27"/>
      <c r="D52" s="22">
        <v>425682.28</v>
      </c>
      <c r="E52" s="22">
        <v>425682.28</v>
      </c>
    </row>
    <row r="53" spans="1:5" s="5" customFormat="1" x14ac:dyDescent="0.2">
      <c r="A53" s="18"/>
      <c r="B53" s="33"/>
      <c r="C53" s="22"/>
      <c r="D53" s="22"/>
      <c r="E53" s="22"/>
    </row>
    <row r="54" spans="1:5" s="5" customFormat="1" x14ac:dyDescent="0.2">
      <c r="A54" s="18"/>
      <c r="B54" s="34" t="s">
        <v>36</v>
      </c>
      <c r="C54" s="20">
        <f>C45+C46-C50</f>
        <v>0</v>
      </c>
      <c r="D54" s="20">
        <f t="shared" ref="D54:E54" si="9">D45+D46-D50+D52</f>
        <v>2214625.0900000026</v>
      </c>
      <c r="E54" s="20">
        <f t="shared" si="9"/>
        <v>2266324.2700000023</v>
      </c>
    </row>
    <row r="55" spans="1:5" s="5" customFormat="1" x14ac:dyDescent="0.2">
      <c r="A55" s="18"/>
      <c r="B55" s="19" t="s">
        <v>37</v>
      </c>
      <c r="C55" s="20">
        <f>C54-C46</f>
        <v>0</v>
      </c>
      <c r="D55" s="20">
        <f t="shared" ref="D55:E55" si="10">D54-D46</f>
        <v>2214625.0900000026</v>
      </c>
      <c r="E55" s="20">
        <f t="shared" si="10"/>
        <v>2266324.2700000023</v>
      </c>
    </row>
    <row r="56" spans="1:5" s="5" customFormat="1" x14ac:dyDescent="0.2">
      <c r="A56" s="18"/>
      <c r="B56" s="33"/>
      <c r="C56" s="22"/>
      <c r="D56" s="22"/>
      <c r="E56" s="22"/>
    </row>
    <row r="57" spans="1:5" s="5" customFormat="1" ht="22.5" x14ac:dyDescent="0.2">
      <c r="A57" s="31" t="s">
        <v>18</v>
      </c>
      <c r="B57" s="31"/>
      <c r="C57" s="32" t="s">
        <v>25</v>
      </c>
      <c r="D57" s="30" t="s">
        <v>3</v>
      </c>
      <c r="E57" s="32" t="s">
        <v>26</v>
      </c>
    </row>
    <row r="58" spans="1:5" s="5" customFormat="1" x14ac:dyDescent="0.2">
      <c r="A58" s="18"/>
      <c r="B58" s="33"/>
      <c r="C58" s="22"/>
      <c r="D58" s="22"/>
      <c r="E58" s="22"/>
    </row>
    <row r="59" spans="1:5" s="5" customFormat="1" x14ac:dyDescent="0.2">
      <c r="A59" s="18"/>
      <c r="B59" s="33" t="s">
        <v>7</v>
      </c>
      <c r="C59" s="22">
        <v>0</v>
      </c>
      <c r="D59" s="22">
        <v>30841104.18</v>
      </c>
      <c r="E59" s="22">
        <v>30841104.18</v>
      </c>
    </row>
    <row r="60" spans="1:5" s="5" customFormat="1" x14ac:dyDescent="0.2">
      <c r="A60" s="18"/>
      <c r="B60" s="33" t="s">
        <v>38</v>
      </c>
      <c r="C60" s="22">
        <f>C61-C62</f>
        <v>0</v>
      </c>
      <c r="D60" s="22">
        <f t="shared" ref="D60:E60" si="11">D61-D62</f>
        <v>0</v>
      </c>
      <c r="E60" s="22">
        <f t="shared" si="11"/>
        <v>0</v>
      </c>
    </row>
    <row r="61" spans="1:5" s="5" customFormat="1" x14ac:dyDescent="0.2">
      <c r="A61" s="18"/>
      <c r="B61" s="35" t="s">
        <v>29</v>
      </c>
      <c r="C61" s="22"/>
      <c r="D61" s="22"/>
      <c r="E61" s="22"/>
    </row>
    <row r="62" spans="1:5" s="5" customFormat="1" x14ac:dyDescent="0.2">
      <c r="A62" s="18"/>
      <c r="B62" s="35" t="s">
        <v>32</v>
      </c>
      <c r="C62" s="22"/>
      <c r="D62" s="22"/>
      <c r="E62" s="22"/>
    </row>
    <row r="63" spans="1:5" s="5" customFormat="1" x14ac:dyDescent="0.2">
      <c r="A63" s="18"/>
      <c r="B63" s="33"/>
      <c r="C63" s="22"/>
      <c r="D63" s="22"/>
      <c r="E63" s="22"/>
    </row>
    <row r="64" spans="1:5" s="5" customFormat="1" x14ac:dyDescent="0.2">
      <c r="A64" s="18"/>
      <c r="B64" s="33" t="s">
        <v>39</v>
      </c>
      <c r="C64" s="22">
        <v>0</v>
      </c>
      <c r="D64" s="22">
        <v>30787231.27</v>
      </c>
      <c r="E64" s="22">
        <v>30758031.27</v>
      </c>
    </row>
    <row r="65" spans="1:5" s="5" customFormat="1" x14ac:dyDescent="0.2">
      <c r="A65" s="18"/>
      <c r="B65" s="33"/>
      <c r="C65" s="22"/>
      <c r="D65" s="22"/>
      <c r="E65" s="22"/>
    </row>
    <row r="66" spans="1:5" s="5" customFormat="1" x14ac:dyDescent="0.2">
      <c r="A66" s="18"/>
      <c r="B66" s="33" t="s">
        <v>14</v>
      </c>
      <c r="C66" s="27"/>
      <c r="D66" s="29">
        <f>1476204-801995.95</f>
        <v>674208.05</v>
      </c>
      <c r="E66" s="29">
        <f>1476204-801995.95</f>
        <v>674208.05</v>
      </c>
    </row>
    <row r="67" spans="1:5" s="5" customFormat="1" x14ac:dyDescent="0.2">
      <c r="A67" s="18"/>
      <c r="B67" s="33"/>
      <c r="C67" s="22"/>
      <c r="D67" s="22"/>
      <c r="E67" s="22"/>
    </row>
    <row r="68" spans="1:5" s="5" customFormat="1" x14ac:dyDescent="0.2">
      <c r="A68" s="18"/>
      <c r="B68" s="34" t="s">
        <v>40</v>
      </c>
      <c r="C68" s="20">
        <f>C59+C60-C64</f>
        <v>0</v>
      </c>
      <c r="D68" s="20">
        <f>D59+D60-D64-D66</f>
        <v>-620335.1399999999</v>
      </c>
      <c r="E68" s="20">
        <f>E59+E60-E64-E66</f>
        <v>-591135.1399999999</v>
      </c>
    </row>
    <row r="69" spans="1:5" s="5" customFormat="1" x14ac:dyDescent="0.2">
      <c r="A69" s="18"/>
      <c r="B69" s="34" t="s">
        <v>41</v>
      </c>
      <c r="C69" s="20">
        <f>C68-C60</f>
        <v>0</v>
      </c>
      <c r="D69" s="20">
        <f t="shared" ref="D69:E69" si="12">D68-D60</f>
        <v>-620335.1399999999</v>
      </c>
      <c r="E69" s="20">
        <f t="shared" si="12"/>
        <v>-591135.1399999999</v>
      </c>
    </row>
    <row r="70" spans="1:5" s="5" customFormat="1" x14ac:dyDescent="0.2">
      <c r="A70" s="36"/>
      <c r="B70" s="37"/>
      <c r="C70" s="38"/>
      <c r="D70" s="38"/>
      <c r="E70" s="38"/>
    </row>
  </sheetData>
  <mergeCells count="6">
    <mergeCell ref="A1:E4"/>
    <mergeCell ref="A5:B5"/>
    <mergeCell ref="A24:B24"/>
    <mergeCell ref="A32:B32"/>
    <mergeCell ref="A43:B43"/>
    <mergeCell ref="A57:B5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2017-07-10T19:27:30Z</cp:lastPrinted>
  <dcterms:created xsi:type="dcterms:W3CDTF">2017-07-10T19:26:46Z</dcterms:created>
  <dcterms:modified xsi:type="dcterms:W3CDTF">2017-07-10T19:28:04Z</dcterms:modified>
</cp:coreProperties>
</file>